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zenka\Desktop\"/>
    </mc:Choice>
  </mc:AlternateContent>
  <bookViews>
    <workbookView xWindow="0" yWindow="0" windowWidth="23040" windowHeight="8232"/>
  </bookViews>
  <sheets>
    <sheet name="Rachunek zyskówi stra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1" l="1"/>
  <c r="D36" i="1"/>
  <c r="C36" i="1"/>
  <c r="D32" i="1"/>
  <c r="C32" i="1"/>
  <c r="D29" i="1"/>
  <c r="C29" i="1"/>
  <c r="D28" i="1"/>
  <c r="D25" i="1" s="1"/>
  <c r="C25" i="1"/>
  <c r="D12" i="1"/>
  <c r="C12" i="1"/>
  <c r="D5" i="1"/>
  <c r="D24" i="1" s="1"/>
  <c r="D31" i="1" s="1"/>
  <c r="D39" i="1" s="1"/>
  <c r="D43" i="1" s="1"/>
  <c r="D46" i="1" s="1"/>
  <c r="C5" i="1"/>
  <c r="C24" i="1" s="1"/>
  <c r="C31" i="1" s="1"/>
  <c r="C39" i="1" s="1"/>
  <c r="C43" i="1" s="1"/>
  <c r="C46" i="1" s="1"/>
</calcChain>
</file>

<file path=xl/sharedStrings.xml><?xml version="1.0" encoding="utf-8"?>
<sst xmlns="http://schemas.openxmlformats.org/spreadsheetml/2006/main" count="55" uniqueCount="55">
  <si>
    <t>Szkoła Podstawowa nr 5                      im. Króla Stefana Batorego      Łęczycka 23                                     93-193 Łódź</t>
  </si>
  <si>
    <t>Rachunek zysków i strat jednostki                   ( wariant porównawczy)                                                                sporządzony na dzień 31.12. 2021 r.</t>
  </si>
  <si>
    <t xml:space="preserve">Adresat:                                                        Wydział Edukacji                                                                                                                               Urząd Miasta  Łodzi                                                                                                                     </t>
  </si>
  <si>
    <r>
      <rPr>
        <sz val="8"/>
        <rFont val="Times New Roman"/>
        <family val="1"/>
        <charset val="238"/>
      </rPr>
      <t>Numer identyfikacyjny</t>
    </r>
    <r>
      <rPr>
        <sz val="8"/>
        <rFont val="Arial CE"/>
        <family val="2"/>
        <charset val="238"/>
      </rPr>
      <t xml:space="preserve">             </t>
    </r>
    <r>
      <rPr>
        <b/>
        <sz val="8"/>
        <rFont val="Arial CE"/>
        <family val="2"/>
        <charset val="238"/>
      </rPr>
      <t>REGON 000731117</t>
    </r>
  </si>
  <si>
    <t>Wysłać bez pisma przewodniego</t>
  </si>
  <si>
    <t>Stan na koniec roku poprzedniego</t>
  </si>
  <si>
    <t>Stan na koniec roku bieżącego</t>
  </si>
  <si>
    <t>A. Przychody netto ze sprzedaży i zrównane z nimi, w tym:</t>
  </si>
  <si>
    <t xml:space="preserve">   I. Przychody netto ze sprzedaży produktów</t>
  </si>
  <si>
    <t>1. W tym: dotacje zaliczane do przychodów (podmiotowe, przedmiotowe, na pierwsze wyposażenie w środki obrotowe)</t>
  </si>
  <si>
    <t>II. Zmiana stanu produktów (zwiększenie - wartość dodatnia,                         zmniejszenie - wartość ujemna)</t>
  </si>
  <si>
    <t xml:space="preserve"> III. Koszt wytworzenia produktów na własne potrzeby jednostki</t>
  </si>
  <si>
    <t>IV. Przychody netto ze sprzedaży towarów i materiałów</t>
  </si>
  <si>
    <t xml:space="preserve">V. Przychody z tytułu dochodów budżetowych                                           </t>
  </si>
  <si>
    <t xml:space="preserve">  B. Koszty działalności operacyjnej</t>
  </si>
  <si>
    <t xml:space="preserve"> I.  Amortyzacja                                                                                            400</t>
  </si>
  <si>
    <t xml:space="preserve"> II.  Zużycie materiałów i energii                                                                   401</t>
  </si>
  <si>
    <t xml:space="preserve"> III. Usługi obce                                                                                              402</t>
  </si>
  <si>
    <t xml:space="preserve"> IV. Podatki i opłaty                                                                                        403</t>
  </si>
  <si>
    <t xml:space="preserve"> V. Wynagrodzenia                                                                                       404</t>
  </si>
  <si>
    <t xml:space="preserve"> VI.  Ubezpieczenia społeczne i inne świadczenia dla pracowników         405</t>
  </si>
  <si>
    <t xml:space="preserve"> VII. Pozostałe koszty rodzajowe                                                                 409</t>
  </si>
  <si>
    <t xml:space="preserve"> VIII. Wartość sprzedanych towarów, materiałów</t>
  </si>
  <si>
    <t xml:space="preserve"> IX. Udzielone dotacje</t>
  </si>
  <si>
    <t xml:space="preserve"> X. Inne świadczenia finansowane z budżetu                                           410</t>
  </si>
  <si>
    <t xml:space="preserve"> XI.  Pozostałe obciążenia                                                                  </t>
  </si>
  <si>
    <t xml:space="preserve"> C. Zysk  (strata) ze sprzedaży  ( A-B )</t>
  </si>
  <si>
    <t xml:space="preserve"> D. Pozostałe przychody operacyjne</t>
  </si>
  <si>
    <t xml:space="preserve"> I. Zysk ze zbycia niefinansowych aktywów trwałych</t>
  </si>
  <si>
    <t xml:space="preserve"> II. Dotacje</t>
  </si>
  <si>
    <t xml:space="preserve"> III. Inne przychody operacyjne                                                                760</t>
  </si>
  <si>
    <t xml:space="preserve"> E. Pozostałe koszty operacyjne</t>
  </si>
  <si>
    <t xml:space="preserve"> I. Pozostałe koszty operacyjne                                                          761</t>
  </si>
  <si>
    <t xml:space="preserve"> F. Zysk (strata) z działalności operacyjnej  (C+D- E)</t>
  </si>
  <si>
    <t xml:space="preserve"> G. Przychody finansowe</t>
  </si>
  <si>
    <t xml:space="preserve">  I. Dywidendy i udziały w zyskach</t>
  </si>
  <si>
    <t xml:space="preserve">  II. Odsetki                                                                                                 750</t>
  </si>
  <si>
    <t xml:space="preserve">  III. Inne</t>
  </si>
  <si>
    <t xml:space="preserve"> H. Koszty finansowe</t>
  </si>
  <si>
    <t>I. Odsetki</t>
  </si>
  <si>
    <t>II. Inne</t>
  </si>
  <si>
    <t xml:space="preserve"> I. Zysk (strata) z działalności gospodarczej ( F+G-H)</t>
  </si>
  <si>
    <t xml:space="preserve"> J. Wynik zdarzeń nadzwyczajnych (J. I.-J .II)</t>
  </si>
  <si>
    <t>I. Zyski nadzwyczajne</t>
  </si>
  <si>
    <t>II. Straty nadzwyczajne</t>
  </si>
  <si>
    <t xml:space="preserve"> K. Zysk (strata) (I + J)</t>
  </si>
  <si>
    <t xml:space="preserve"> L. Podatek dochodowy</t>
  </si>
  <si>
    <t xml:space="preserve"> M.  Pozostałe obowiązkowe zmniejszenia zysku (zwiększenia    straty) oraz nadwyżki środków obrotowych</t>
  </si>
  <si>
    <t xml:space="preserve"> N. Zysk (strata) netto ( K-L-M)</t>
  </si>
  <si>
    <t>Marzenna Woźniak</t>
  </si>
  <si>
    <t>2022.02.25</t>
  </si>
  <si>
    <t>Małgorzata Wojton</t>
  </si>
  <si>
    <t xml:space="preserve">     (Główny księgowy)                                                                                                                    </t>
  </si>
  <si>
    <t xml:space="preserve">                  (rok, miesiąc, dzień)</t>
  </si>
  <si>
    <t xml:space="preserve">                     (Kierownik jednostki)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</si>
</sst>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14" x14ac:knownFonts="1">
    <font>
      <sz val="10"/>
      <name val="Arial CE"/>
      <charset val="238"/>
    </font>
    <font>
      <b/>
      <sz val="8"/>
      <name val="Arial CE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8"/>
      <name val="Times New Roman"/>
      <family val="1"/>
      <charset val="238"/>
    </font>
    <font>
      <b/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 CE"/>
      <charset val="238"/>
    </font>
    <font>
      <sz val="10"/>
      <name val="Arial CE"/>
      <family val="2"/>
      <charset val="238"/>
    </font>
    <font>
      <b/>
      <sz val="10"/>
      <color indexed="8"/>
      <name val="Arial CE"/>
      <family val="2"/>
      <charset val="238"/>
    </font>
    <font>
      <b/>
      <sz val="9"/>
      <name val="Arial CE"/>
      <charset val="238"/>
    </font>
    <font>
      <b/>
      <sz val="10"/>
      <name val="Arial CE"/>
      <charset val="238"/>
    </font>
    <font>
      <b/>
      <sz val="9"/>
      <color theme="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1" xfId="0" applyFont="1" applyBorder="1" applyAlignment="1">
      <alignment vertical="top" wrapText="1" shrinkToFi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4" xfId="0" applyFont="1" applyBorder="1" applyAlignment="1">
      <alignment vertical="top" wrapText="1" shrinkToFit="1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 shrinkToFit="1"/>
    </xf>
    <xf numFmtId="49" fontId="6" fillId="0" borderId="9" xfId="0" applyNumberFormat="1" applyFont="1" applyBorder="1" applyAlignment="1">
      <alignment horizontal="center" vertical="center" wrapText="1" shrinkToFit="1"/>
    </xf>
    <xf numFmtId="0" fontId="3" fillId="0" borderId="8" xfId="0" applyFont="1" applyBorder="1" applyAlignment="1">
      <alignment horizontal="center" vertical="center" wrapText="1"/>
    </xf>
    <xf numFmtId="0" fontId="0" fillId="0" borderId="9" xfId="0" applyBorder="1" applyAlignment="1"/>
    <xf numFmtId="49" fontId="3" fillId="0" borderId="10" xfId="0" applyNumberFormat="1" applyFont="1" applyBorder="1" applyAlignment="1">
      <alignment horizontal="centerContinuous" vertical="center" wrapText="1" shrinkToFit="1"/>
    </xf>
    <xf numFmtId="49" fontId="3" fillId="0" borderId="10" xfId="0" applyNumberFormat="1" applyFont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vertical="center" wrapText="1"/>
    </xf>
    <xf numFmtId="164" fontId="2" fillId="2" borderId="10" xfId="0" applyNumberFormat="1" applyFont="1" applyFill="1" applyBorder="1" applyAlignment="1">
      <alignment vertical="center"/>
    </xf>
    <xf numFmtId="4" fontId="2" fillId="3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164" fontId="6" fillId="0" borderId="10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 shrinkToFi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 shrinkToFit="1"/>
    </xf>
    <xf numFmtId="0" fontId="7" fillId="0" borderId="10" xfId="0" applyFont="1" applyFill="1" applyBorder="1" applyAlignment="1">
      <alignment horizontal="left" vertical="center" wrapText="1" shrinkToFit="1"/>
    </xf>
    <xf numFmtId="0" fontId="9" fillId="0" borderId="10" xfId="0" applyFont="1" applyFill="1" applyBorder="1" applyAlignment="1">
      <alignment horizontal="left" vertical="center" wrapText="1" shrinkToFit="1"/>
    </xf>
    <xf numFmtId="164" fontId="2" fillId="3" borderId="10" xfId="0" applyNumberFormat="1" applyFont="1" applyFill="1" applyBorder="1" applyAlignment="1">
      <alignment vertical="center"/>
    </xf>
    <xf numFmtId="4" fontId="0" fillId="0" borderId="0" xfId="0" applyNumberFormat="1"/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10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Border="1"/>
    <xf numFmtId="164" fontId="11" fillId="3" borderId="10" xfId="0" applyNumberFormat="1" applyFont="1" applyFill="1" applyBorder="1" applyAlignment="1">
      <alignment vertical="center"/>
    </xf>
    <xf numFmtId="4" fontId="3" fillId="0" borderId="10" xfId="0" applyNumberFormat="1" applyFont="1" applyBorder="1"/>
    <xf numFmtId="0" fontId="1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6" fillId="3" borderId="10" xfId="0" applyNumberFormat="1" applyFont="1" applyFill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4" fontId="11" fillId="3" borderId="10" xfId="0" applyNumberFormat="1" applyFont="1" applyFill="1" applyBorder="1" applyAlignment="1">
      <alignment vertical="center"/>
    </xf>
    <xf numFmtId="164" fontId="12" fillId="4" borderId="10" xfId="0" applyNumberFormat="1" applyFont="1" applyFill="1" applyBorder="1" applyAlignment="1">
      <alignment vertical="center"/>
    </xf>
    <xf numFmtId="4" fontId="0" fillId="4" borderId="10" xfId="0" applyNumberFormat="1" applyFill="1" applyBorder="1"/>
    <xf numFmtId="4" fontId="12" fillId="4" borderId="1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164" fontId="13" fillId="4" borderId="0" xfId="0" applyNumberFormat="1" applyFont="1" applyFill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1" fillId="0" borderId="0" xfId="0" quotePrefix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workbookViewId="0">
      <selection activeCell="F44" sqref="F44"/>
    </sheetView>
  </sheetViews>
  <sheetFormatPr defaultRowHeight="13.2" x14ac:dyDescent="0.25"/>
  <cols>
    <col min="1" max="1" width="25.5546875" customWidth="1"/>
    <col min="2" max="2" width="29.5546875" customWidth="1"/>
    <col min="3" max="3" width="19.33203125" customWidth="1"/>
    <col min="4" max="4" width="18.33203125" customWidth="1"/>
    <col min="5" max="6" width="11.6640625" bestFit="1" customWidth="1"/>
  </cols>
  <sheetData>
    <row r="1" spans="1:6" ht="44.25" customHeight="1" x14ac:dyDescent="0.25">
      <c r="A1" s="1" t="s">
        <v>0</v>
      </c>
      <c r="B1" s="2" t="s">
        <v>1</v>
      </c>
      <c r="C1" s="3" t="s">
        <v>2</v>
      </c>
      <c r="D1" s="4"/>
    </row>
    <row r="2" spans="1:6" x14ac:dyDescent="0.25">
      <c r="A2" s="5"/>
      <c r="B2" s="6"/>
      <c r="C2" s="7"/>
      <c r="D2" s="8"/>
    </row>
    <row r="3" spans="1:6" ht="20.399999999999999" x14ac:dyDescent="0.25">
      <c r="A3" s="9" t="s">
        <v>3</v>
      </c>
      <c r="B3" s="10"/>
      <c r="C3" s="11" t="s">
        <v>4</v>
      </c>
      <c r="D3" s="12"/>
    </row>
    <row r="4" spans="1:6" ht="20.399999999999999" x14ac:dyDescent="0.25">
      <c r="A4" s="13"/>
      <c r="B4" s="14"/>
      <c r="C4" s="15" t="s">
        <v>5</v>
      </c>
      <c r="D4" s="16" t="s">
        <v>6</v>
      </c>
    </row>
    <row r="5" spans="1:6" ht="16.5" customHeight="1" x14ac:dyDescent="0.25">
      <c r="A5" s="17" t="s">
        <v>7</v>
      </c>
      <c r="B5" s="17"/>
      <c r="C5" s="18">
        <f>SUM(C6:C11)</f>
        <v>0</v>
      </c>
      <c r="D5" s="19">
        <f>SUM(D6:D11)</f>
        <v>0</v>
      </c>
    </row>
    <row r="6" spans="1:6" x14ac:dyDescent="0.25">
      <c r="A6" s="20" t="s">
        <v>8</v>
      </c>
      <c r="B6" s="20"/>
      <c r="C6" s="21">
        <v>0</v>
      </c>
      <c r="D6" s="22">
        <v>0</v>
      </c>
    </row>
    <row r="7" spans="1:6" ht="23.25" customHeight="1" x14ac:dyDescent="0.25">
      <c r="A7" s="23" t="s">
        <v>9</v>
      </c>
      <c r="B7" s="23"/>
      <c r="C7" s="21">
        <v>0</v>
      </c>
      <c r="D7" s="22">
        <v>0</v>
      </c>
    </row>
    <row r="8" spans="1:6" ht="22.5" customHeight="1" x14ac:dyDescent="0.25">
      <c r="A8" s="24" t="s">
        <v>10</v>
      </c>
      <c r="B8" s="25"/>
      <c r="C8" s="21">
        <v>0</v>
      </c>
      <c r="D8" s="22">
        <v>0</v>
      </c>
    </row>
    <row r="9" spans="1:6" ht="13.5" customHeight="1" x14ac:dyDescent="0.25">
      <c r="A9" s="26" t="s">
        <v>11</v>
      </c>
      <c r="B9" s="26"/>
      <c r="C9" s="21">
        <v>0</v>
      </c>
      <c r="D9" s="22">
        <v>0</v>
      </c>
    </row>
    <row r="10" spans="1:6" ht="13.5" customHeight="1" x14ac:dyDescent="0.25">
      <c r="A10" s="26" t="s">
        <v>12</v>
      </c>
      <c r="B10" s="26"/>
      <c r="C10" s="21">
        <v>0</v>
      </c>
      <c r="D10" s="22">
        <v>0</v>
      </c>
    </row>
    <row r="11" spans="1:6" ht="13.5" customHeight="1" x14ac:dyDescent="0.25">
      <c r="A11" s="26" t="s">
        <v>13</v>
      </c>
      <c r="B11" s="26"/>
      <c r="C11" s="21">
        <v>0</v>
      </c>
      <c r="D11" s="22">
        <v>0</v>
      </c>
    </row>
    <row r="12" spans="1:6" ht="16.5" customHeight="1" x14ac:dyDescent="0.25">
      <c r="A12" s="27" t="s">
        <v>14</v>
      </c>
      <c r="B12" s="28"/>
      <c r="C12" s="29">
        <f>SUM(C13:C23)</f>
        <v>4578546.2</v>
      </c>
      <c r="D12" s="19">
        <f>SUM(D13:D23)</f>
        <v>4270070.04</v>
      </c>
    </row>
    <row r="13" spans="1:6" ht="13.5" customHeight="1" x14ac:dyDescent="0.25">
      <c r="A13" s="26" t="s">
        <v>15</v>
      </c>
      <c r="B13" s="26"/>
      <c r="C13" s="22">
        <v>87541.55</v>
      </c>
      <c r="D13" s="22">
        <v>52702.35</v>
      </c>
    </row>
    <row r="14" spans="1:6" ht="13.5" customHeight="1" x14ac:dyDescent="0.25">
      <c r="A14" s="26" t="s">
        <v>16</v>
      </c>
      <c r="B14" s="26"/>
      <c r="C14" s="22">
        <v>424478.02</v>
      </c>
      <c r="D14" s="22">
        <v>357427.08</v>
      </c>
      <c r="E14" s="30"/>
      <c r="F14" s="30"/>
    </row>
    <row r="15" spans="1:6" ht="14.25" customHeight="1" x14ac:dyDescent="0.25">
      <c r="A15" s="26" t="s">
        <v>17</v>
      </c>
      <c r="B15" s="26"/>
      <c r="C15" s="22">
        <v>141126.79</v>
      </c>
      <c r="D15" s="22">
        <v>127957.13</v>
      </c>
    </row>
    <row r="16" spans="1:6" ht="13.5" customHeight="1" x14ac:dyDescent="0.25">
      <c r="A16" s="31" t="s">
        <v>18</v>
      </c>
      <c r="B16" s="31"/>
      <c r="C16" s="22">
        <v>6945.92</v>
      </c>
      <c r="D16" s="22">
        <v>8492.36</v>
      </c>
    </row>
    <row r="17" spans="1:6" ht="13.5" customHeight="1" x14ac:dyDescent="0.25">
      <c r="A17" s="31" t="s">
        <v>19</v>
      </c>
      <c r="B17" s="31"/>
      <c r="C17" s="22">
        <v>3178465.49</v>
      </c>
      <c r="D17" s="22">
        <v>3022749.33</v>
      </c>
    </row>
    <row r="18" spans="1:6" ht="13.5" customHeight="1" x14ac:dyDescent="0.25">
      <c r="A18" s="31" t="s">
        <v>20</v>
      </c>
      <c r="B18" s="31"/>
      <c r="C18" s="22">
        <v>738292.43</v>
      </c>
      <c r="D18" s="22">
        <v>698822.45</v>
      </c>
    </row>
    <row r="19" spans="1:6" ht="13.5" customHeight="1" x14ac:dyDescent="0.25">
      <c r="A19" s="32" t="s">
        <v>21</v>
      </c>
      <c r="B19" s="32"/>
      <c r="C19" s="22">
        <v>1058</v>
      </c>
      <c r="D19" s="22">
        <v>1199.3399999999999</v>
      </c>
      <c r="F19" s="30"/>
    </row>
    <row r="20" spans="1:6" ht="13.5" customHeight="1" x14ac:dyDescent="0.25">
      <c r="A20" s="31" t="s">
        <v>22</v>
      </c>
      <c r="B20" s="31"/>
      <c r="C20" s="22">
        <v>0</v>
      </c>
      <c r="D20" s="22">
        <v>0</v>
      </c>
    </row>
    <row r="21" spans="1:6" ht="13.5" customHeight="1" x14ac:dyDescent="0.25">
      <c r="A21" s="31" t="s">
        <v>23</v>
      </c>
      <c r="B21" s="31"/>
      <c r="C21" s="22">
        <v>0</v>
      </c>
      <c r="D21" s="22">
        <v>0</v>
      </c>
    </row>
    <row r="22" spans="1:6" ht="13.5" customHeight="1" x14ac:dyDescent="0.25">
      <c r="A22" s="31" t="s">
        <v>24</v>
      </c>
      <c r="B22" s="31"/>
      <c r="C22" s="22">
        <v>638</v>
      </c>
      <c r="D22" s="22">
        <v>720</v>
      </c>
    </row>
    <row r="23" spans="1:6" ht="12.75" customHeight="1" x14ac:dyDescent="0.25">
      <c r="A23" s="31" t="s">
        <v>25</v>
      </c>
      <c r="B23" s="31"/>
      <c r="C23" s="33">
        <v>0</v>
      </c>
      <c r="D23" s="34">
        <v>0</v>
      </c>
    </row>
    <row r="24" spans="1:6" ht="15.75" customHeight="1" x14ac:dyDescent="0.25">
      <c r="A24" s="35" t="s">
        <v>26</v>
      </c>
      <c r="B24" s="35"/>
      <c r="C24" s="19">
        <f>C5-C12</f>
        <v>-4578546.2</v>
      </c>
      <c r="D24" s="19">
        <f>D5-D12</f>
        <v>-4270070.04</v>
      </c>
    </row>
    <row r="25" spans="1:6" ht="16.5" customHeight="1" x14ac:dyDescent="0.25">
      <c r="A25" s="36" t="s">
        <v>27</v>
      </c>
      <c r="B25" s="37"/>
      <c r="C25" s="29">
        <f>SUM(C26:C28)</f>
        <v>99475</v>
      </c>
      <c r="D25" s="19">
        <f>SUM(D26:D28)</f>
        <v>102099.34</v>
      </c>
    </row>
    <row r="26" spans="1:6" ht="13.5" customHeight="1" x14ac:dyDescent="0.25">
      <c r="A26" s="31" t="s">
        <v>28</v>
      </c>
      <c r="B26" s="31"/>
      <c r="C26" s="21">
        <v>0</v>
      </c>
      <c r="D26" s="38">
        <v>0</v>
      </c>
    </row>
    <row r="27" spans="1:6" ht="13.5" customHeight="1" x14ac:dyDescent="0.25">
      <c r="A27" s="31" t="s">
        <v>29</v>
      </c>
      <c r="B27" s="31"/>
      <c r="C27" s="21">
        <v>0</v>
      </c>
      <c r="D27" s="38">
        <v>0</v>
      </c>
    </row>
    <row r="28" spans="1:6" x14ac:dyDescent="0.25">
      <c r="A28" s="31" t="s">
        <v>30</v>
      </c>
      <c r="B28" s="31"/>
      <c r="C28" s="21">
        <v>99475</v>
      </c>
      <c r="D28" s="22">
        <f>47553.3+771.49+53774.55</f>
        <v>102099.34</v>
      </c>
    </row>
    <row r="29" spans="1:6" x14ac:dyDescent="0.25">
      <c r="A29" s="36" t="s">
        <v>31</v>
      </c>
      <c r="B29" s="36"/>
      <c r="C29" s="39">
        <f>C30</f>
        <v>0.16</v>
      </c>
      <c r="D29" s="39">
        <f>D30</f>
        <v>9.91</v>
      </c>
    </row>
    <row r="30" spans="1:6" ht="13.5" customHeight="1" x14ac:dyDescent="0.25">
      <c r="A30" s="31" t="s">
        <v>32</v>
      </c>
      <c r="B30" s="31"/>
      <c r="C30" s="33">
        <v>0.16</v>
      </c>
      <c r="D30" s="40">
        <v>9.91</v>
      </c>
    </row>
    <row r="31" spans="1:6" ht="13.5" customHeight="1" x14ac:dyDescent="0.25">
      <c r="A31" s="41" t="s">
        <v>33</v>
      </c>
      <c r="B31" s="42"/>
      <c r="C31" s="29">
        <f>C24+C25-C30</f>
        <v>-4479071.3600000003</v>
      </c>
      <c r="D31" s="29">
        <f>D24+D25-D30</f>
        <v>-4167980.6100000003</v>
      </c>
    </row>
    <row r="32" spans="1:6" ht="13.5" customHeight="1" x14ac:dyDescent="0.25">
      <c r="A32" s="36" t="s">
        <v>34</v>
      </c>
      <c r="B32" s="36"/>
      <c r="C32" s="29">
        <f>SUM(C33:C35)</f>
        <v>550.72</v>
      </c>
      <c r="D32" s="19">
        <f>SUM(D33:D35)</f>
        <v>12.73</v>
      </c>
    </row>
    <row r="33" spans="1:4" ht="13.5" customHeight="1" x14ac:dyDescent="0.25">
      <c r="A33" s="31" t="s">
        <v>35</v>
      </c>
      <c r="B33" s="31"/>
      <c r="C33" s="33">
        <v>0</v>
      </c>
      <c r="D33" s="40">
        <v>0</v>
      </c>
    </row>
    <row r="34" spans="1:4" ht="13.5" customHeight="1" x14ac:dyDescent="0.25">
      <c r="A34" s="31" t="s">
        <v>36</v>
      </c>
      <c r="B34" s="31"/>
      <c r="C34" s="21">
        <v>550.72</v>
      </c>
      <c r="D34" s="22">
        <v>12.73</v>
      </c>
    </row>
    <row r="35" spans="1:4" ht="13.5" customHeight="1" x14ac:dyDescent="0.25">
      <c r="A35" s="31" t="s">
        <v>37</v>
      </c>
      <c r="B35" s="31"/>
      <c r="C35" s="33">
        <v>0</v>
      </c>
      <c r="D35" s="40">
        <v>0</v>
      </c>
    </row>
    <row r="36" spans="1:4" ht="13.5" customHeight="1" x14ac:dyDescent="0.25">
      <c r="A36" s="36" t="s">
        <v>38</v>
      </c>
      <c r="B36" s="36"/>
      <c r="C36" s="29">
        <f>C37+C38</f>
        <v>0</v>
      </c>
      <c r="D36" s="43">
        <f>D37+D38</f>
        <v>0</v>
      </c>
    </row>
    <row r="37" spans="1:4" ht="13.5" customHeight="1" x14ac:dyDescent="0.25">
      <c r="A37" s="31" t="s">
        <v>39</v>
      </c>
      <c r="B37" s="44"/>
      <c r="C37" s="33">
        <v>0</v>
      </c>
      <c r="D37" s="40">
        <v>0</v>
      </c>
    </row>
    <row r="38" spans="1:4" ht="13.5" customHeight="1" x14ac:dyDescent="0.25">
      <c r="A38" s="31" t="s">
        <v>40</v>
      </c>
      <c r="B38" s="31"/>
      <c r="C38" s="33">
        <v>0</v>
      </c>
      <c r="D38" s="40">
        <v>0</v>
      </c>
    </row>
    <row r="39" spans="1:4" ht="13.5" customHeight="1" x14ac:dyDescent="0.25">
      <c r="A39" s="36" t="s">
        <v>41</v>
      </c>
      <c r="B39" s="36"/>
      <c r="C39" s="29">
        <f>C31+C32-C36</f>
        <v>-4478520.6400000006</v>
      </c>
      <c r="D39" s="19">
        <f>D31+D32+D36</f>
        <v>-4167967.8800000004</v>
      </c>
    </row>
    <row r="40" spans="1:4" ht="13.5" customHeight="1" x14ac:dyDescent="0.25">
      <c r="A40" s="36" t="s">
        <v>42</v>
      </c>
      <c r="B40" s="36"/>
      <c r="C40" s="29">
        <v>0</v>
      </c>
      <c r="D40" s="45">
        <f>J41+J42</f>
        <v>0</v>
      </c>
    </row>
    <row r="41" spans="1:4" ht="13.5" customHeight="1" x14ac:dyDescent="0.25">
      <c r="A41" s="31" t="s">
        <v>43</v>
      </c>
      <c r="B41" s="31"/>
      <c r="C41" s="33">
        <v>0</v>
      </c>
      <c r="D41" s="40">
        <v>0</v>
      </c>
    </row>
    <row r="42" spans="1:4" ht="13.5" customHeight="1" x14ac:dyDescent="0.25">
      <c r="A42" s="31" t="s">
        <v>44</v>
      </c>
      <c r="B42" s="31"/>
      <c r="C42" s="33">
        <v>0</v>
      </c>
      <c r="D42" s="40">
        <v>0</v>
      </c>
    </row>
    <row r="43" spans="1:4" ht="13.5" customHeight="1" x14ac:dyDescent="0.25">
      <c r="A43" s="36" t="s">
        <v>45</v>
      </c>
      <c r="B43" s="36"/>
      <c r="C43" s="39">
        <f>C39+C40</f>
        <v>-4478520.6400000006</v>
      </c>
      <c r="D43" s="19">
        <f>D39+D40</f>
        <v>-4167967.8800000004</v>
      </c>
    </row>
    <row r="44" spans="1:4" ht="13.5" customHeight="1" x14ac:dyDescent="0.25">
      <c r="A44" s="36" t="s">
        <v>46</v>
      </c>
      <c r="B44" s="36"/>
      <c r="C44" s="46">
        <v>0</v>
      </c>
      <c r="D44" s="47">
        <v>0</v>
      </c>
    </row>
    <row r="45" spans="1:4" ht="24.75" customHeight="1" x14ac:dyDescent="0.25">
      <c r="A45" s="42" t="s">
        <v>47</v>
      </c>
      <c r="B45" s="42"/>
      <c r="C45" s="46">
        <v>0.64</v>
      </c>
      <c r="D45" s="48">
        <v>38</v>
      </c>
    </row>
    <row r="46" spans="1:4" ht="20.25" customHeight="1" x14ac:dyDescent="0.25">
      <c r="A46" s="36" t="s">
        <v>48</v>
      </c>
      <c r="B46" s="36"/>
      <c r="C46" s="39">
        <f>C43-C44-C45</f>
        <v>-4478521.28</v>
      </c>
      <c r="D46" s="19">
        <f>D43-D44-D45</f>
        <v>-4168005.8800000004</v>
      </c>
    </row>
    <row r="47" spans="1:4" ht="13.5" customHeight="1" x14ac:dyDescent="0.25">
      <c r="A47" s="49"/>
      <c r="B47" s="49"/>
      <c r="D47" s="50"/>
    </row>
    <row r="48" spans="1:4" ht="13.5" customHeight="1" x14ac:dyDescent="0.25">
      <c r="A48" s="49"/>
      <c r="B48" s="49"/>
      <c r="C48" s="51"/>
      <c r="D48" s="50"/>
    </row>
    <row r="49" spans="1:4" x14ac:dyDescent="0.25">
      <c r="A49" s="52"/>
      <c r="B49" s="52"/>
      <c r="C49" s="51"/>
      <c r="D49" s="51"/>
    </row>
    <row r="50" spans="1:4" x14ac:dyDescent="0.25">
      <c r="A50" s="53" t="s">
        <v>49</v>
      </c>
      <c r="B50" s="54" t="s">
        <v>50</v>
      </c>
      <c r="C50" s="55" t="s">
        <v>51</v>
      </c>
      <c r="D50" s="55"/>
    </row>
    <row r="51" spans="1:4" x14ac:dyDescent="0.25">
      <c r="A51" s="56" t="s">
        <v>52</v>
      </c>
      <c r="B51" s="56" t="s">
        <v>53</v>
      </c>
      <c r="C51" s="56" t="s">
        <v>54</v>
      </c>
      <c r="D51" s="56"/>
    </row>
    <row r="52" spans="1:4" x14ac:dyDescent="0.25">
      <c r="A52" s="56"/>
      <c r="B52" s="56"/>
      <c r="C52" s="56"/>
      <c r="D52" s="56"/>
    </row>
  </sheetData>
  <mergeCells count="49">
    <mergeCell ref="C50:D50"/>
    <mergeCell ref="A42:B42"/>
    <mergeCell ref="A43:B43"/>
    <mergeCell ref="A44:B44"/>
    <mergeCell ref="A45:B45"/>
    <mergeCell ref="A46:B46"/>
    <mergeCell ref="A49:B49"/>
    <mergeCell ref="A36:B36"/>
    <mergeCell ref="A37:B37"/>
    <mergeCell ref="A38:B38"/>
    <mergeCell ref="A39:B39"/>
    <mergeCell ref="A40:B40"/>
    <mergeCell ref="A41:B41"/>
    <mergeCell ref="A30:B30"/>
    <mergeCell ref="A31:B31"/>
    <mergeCell ref="A32:B32"/>
    <mergeCell ref="A33:B33"/>
    <mergeCell ref="A34:B34"/>
    <mergeCell ref="A35:B35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6:B6"/>
    <mergeCell ref="A7:B7"/>
    <mergeCell ref="A8:B8"/>
    <mergeCell ref="A9:B9"/>
    <mergeCell ref="A10:B10"/>
    <mergeCell ref="A11:B11"/>
    <mergeCell ref="A1:A2"/>
    <mergeCell ref="B1:B3"/>
    <mergeCell ref="C1:D2"/>
    <mergeCell ref="C3:D3"/>
    <mergeCell ref="A4:B4"/>
    <mergeCell ref="A5:B5"/>
  </mergeCells>
  <pageMargins left="0.70866141732283472" right="0.11811023622047245" top="0.74803149606299213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Rachunek zyskówi strat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Marzenka</dc:creator>
  <cp:lastModifiedBy>Marzenka</cp:lastModifiedBy>
  <dcterms:created xsi:type="dcterms:W3CDTF">2022-04-27T06:41:12Z</dcterms:created>
  <dcterms:modified xsi:type="dcterms:W3CDTF">2022-04-27T06:41:31Z</dcterms:modified>
</cp:coreProperties>
</file>